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495" firstSheet="1" activeTab="1"/>
  </bookViews>
  <sheets>
    <sheet name="Sheet1" sheetId="1" state="veryHidden" r:id="rId1"/>
    <sheet name="2-11" sheetId="2" r:id="rId2"/>
  </sheets>
  <definedNames/>
  <calcPr fullCalcOnLoad="1"/>
</workbook>
</file>

<file path=xl/sharedStrings.xml><?xml version="1.0" encoding="utf-8"?>
<sst xmlns="http://schemas.openxmlformats.org/spreadsheetml/2006/main" count="148" uniqueCount="58">
  <si>
    <t>１世帯当</t>
  </si>
  <si>
    <t>人口密度</t>
  </si>
  <si>
    <t>性比(女性100人</t>
  </si>
  <si>
    <t>増加率(%)</t>
  </si>
  <si>
    <t>男</t>
  </si>
  <si>
    <t>女</t>
  </si>
  <si>
    <t>たり人口</t>
  </si>
  <si>
    <t>(人/k㎡)</t>
  </si>
  <si>
    <t>(世帯/k㎡)</t>
  </si>
  <si>
    <t>に対する男性数）</t>
  </si>
  <si>
    <t>(</t>
  </si>
  <si>
    <t>)</t>
  </si>
  <si>
    <t>〃　　〃</t>
  </si>
  <si>
    <t>(臨時調査)</t>
  </si>
  <si>
    <t>〃    〃</t>
  </si>
  <si>
    <t>回数</t>
  </si>
  <si>
    <t>年別</t>
  </si>
  <si>
    <t>大正 9年</t>
  </si>
  <si>
    <r>
      <t>大正</t>
    </r>
    <r>
      <rPr>
        <sz val="11"/>
        <rFont val="ＭＳ Ｐ明朝"/>
        <family val="1"/>
      </rPr>
      <t>14</t>
    </r>
    <r>
      <rPr>
        <sz val="11"/>
        <color indexed="9"/>
        <rFont val="ＭＳ Ｐ明朝"/>
        <family val="1"/>
      </rPr>
      <t>年</t>
    </r>
  </si>
  <si>
    <t>昭和 5年</t>
  </si>
  <si>
    <r>
      <t>昭和</t>
    </r>
    <r>
      <rPr>
        <sz val="11"/>
        <rFont val="ＭＳ Ｐ明朝"/>
        <family val="1"/>
      </rPr>
      <t>10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</si>
  <si>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15</t>
    </r>
    <r>
      <rPr>
        <sz val="11"/>
        <color indexed="9"/>
        <rFont val="ＭＳ Ｐ明朝"/>
        <family val="1"/>
      </rPr>
      <t>年</t>
    </r>
  </si>
  <si>
    <t>平成 2年</t>
  </si>
  <si>
    <r>
      <t xml:space="preserve">平成 </t>
    </r>
    <r>
      <rPr>
        <sz val="11"/>
        <rFont val="ＭＳ Ｐ明朝"/>
        <family val="1"/>
      </rPr>
      <t>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</si>
  <si>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12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</si>
  <si>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22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</si>
  <si>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25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</si>
  <si>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35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</si>
  <si>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</si>
  <si>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40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</si>
  <si>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45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</si>
  <si>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50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</si>
  <si>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55</t>
    </r>
    <r>
      <rPr>
        <sz val="11"/>
        <color indexed="9"/>
        <rFont val="ＭＳ Ｐ明朝"/>
        <family val="1"/>
      </rPr>
      <t>年</t>
    </r>
  </si>
  <si>
    <r>
      <t>昭和</t>
    </r>
    <r>
      <rPr>
        <sz val="11"/>
        <rFont val="ＭＳ Ｐ明朝"/>
        <family val="1"/>
      </rPr>
      <t>60</t>
    </r>
    <r>
      <rPr>
        <sz val="11"/>
        <color indexed="9"/>
        <rFont val="ＭＳ Ｐ明朝"/>
        <family val="1"/>
      </rPr>
      <t>年</t>
    </r>
  </si>
  <si>
    <t>総　　　数</t>
  </si>
  <si>
    <r>
      <t>資料：</t>
    </r>
    <r>
      <rPr>
        <sz val="11"/>
        <rFont val="ＭＳ Ｐ明朝"/>
        <family val="1"/>
      </rPr>
      <t>国勢調査</t>
    </r>
  </si>
  <si>
    <t>人　　　　　　　口</t>
  </si>
  <si>
    <t>世帯数</t>
  </si>
  <si>
    <t>世帯密度</t>
  </si>
  <si>
    <t>面積19.68k㎡</t>
  </si>
  <si>
    <t>〃  50.84k㎡</t>
  </si>
  <si>
    <t>〃　212.85k㎡</t>
  </si>
  <si>
    <t>〃  209.73k㎡</t>
  </si>
  <si>
    <t>〃  227.05k㎡</t>
  </si>
  <si>
    <t>〃　226.97k㎡</t>
  </si>
  <si>
    <t>備　考</t>
  </si>
  <si>
    <r>
      <t xml:space="preserve"> 注 ：</t>
    </r>
    <r>
      <rPr>
        <sz val="11"/>
        <rFont val="ＭＳ Ｐ明朝"/>
        <family val="1"/>
      </rPr>
      <t>(　 )内の数値は、平成2年10月1日現在の境界に基づいて組替えたものである。</t>
    </r>
  </si>
  <si>
    <t>*</t>
  </si>
  <si>
    <t>２-１１　国勢調査人口の推移</t>
  </si>
  <si>
    <r>
      <t>平成</t>
    </r>
    <r>
      <rPr>
        <sz val="11"/>
        <rFont val="ＭＳ Ｐ明朝"/>
        <family val="1"/>
      </rPr>
      <t>17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</si>
  <si>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22</t>
    </r>
    <r>
      <rPr>
        <sz val="11"/>
        <color indexed="9"/>
        <rFont val="ＭＳ Ｐ明朝"/>
        <family val="1"/>
      </rPr>
      <t>年</t>
    </r>
  </si>
  <si>
    <t>〃　387.24k㎡</t>
  </si>
  <si>
    <t>〃　387.20k㎡</t>
  </si>
  <si>
    <t>(</t>
  </si>
  <si>
    <t>)</t>
  </si>
  <si>
    <r>
      <t>平成</t>
    </r>
    <r>
      <rPr>
        <sz val="11"/>
        <rFont val="ＭＳ Ｐ明朝"/>
        <family val="1"/>
      </rPr>
      <t>27</t>
    </r>
    <r>
      <rPr>
        <sz val="11"/>
        <color indexed="9"/>
        <rFont val="ＭＳ Ｐ明朝"/>
        <family val="1"/>
      </rPr>
      <t>年</t>
    </r>
  </si>
  <si>
    <t>令和 2年</t>
  </si>
  <si>
    <t>各年10月1日現在 (単位：人，世帯，％)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</si>
</sst>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_ "/>
    <numFmt numFmtId="179" formatCode="#,##0;\-#,##0;&quot;-&quot;"/>
    <numFmt numFmtId="180" formatCode="0.00_ "/>
    <numFmt numFmtId="181" formatCode="0.0_ "/>
    <numFmt numFmtId="182" formatCode="#,##0.0;[Red]\-#,##0.0"/>
    <numFmt numFmtId="183" formatCode="0.000_ "/>
    <numFmt numFmtId="184" formatCode="#,##0.0"/>
    <numFmt numFmtId="185" formatCode="#,##0_);[Red]\(#,##0\)"/>
    <numFmt numFmtId="186" formatCode="0.00000_ "/>
    <numFmt numFmtId="187" formatCode="0.0000_ "/>
    <numFmt numFmtId="188" formatCode="0.000000_ "/>
    <numFmt numFmtId="189" formatCode="0.0000000_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vertical="center"/>
      <protection/>
    </xf>
    <xf numFmtId="38" fontId="10" fillId="0" borderId="0" xfId="53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39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38" fontId="10" fillId="0" borderId="0" xfId="53" applyFont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38" fontId="10" fillId="0" borderId="0" xfId="53" applyFont="1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39" fontId="1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38" fontId="10" fillId="0" borderId="0" xfId="53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18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0"/>
  <sheetViews>
    <sheetView showGridLines="0" tabSelected="1" zoomScaleSheetLayoutView="100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6" sqref="L16"/>
    </sheetView>
  </sheetViews>
  <sheetFormatPr defaultColWidth="8.66015625" defaultRowHeight="18"/>
  <cols>
    <col min="1" max="1" width="1.66015625" style="2" customWidth="1"/>
    <col min="2" max="2" width="5.66015625" style="2" customWidth="1"/>
    <col min="3" max="3" width="9.66015625" style="43" customWidth="1"/>
    <col min="4" max="4" width="10.08203125" style="2" customWidth="1"/>
    <col min="5" max="5" width="2.16015625" style="2" customWidth="1"/>
    <col min="6" max="6" width="9.58203125" style="2" customWidth="1"/>
    <col min="7" max="7" width="2.16015625" style="2" customWidth="1"/>
    <col min="8" max="8" width="9.33203125" style="2" customWidth="1"/>
    <col min="9" max="10" width="11.5" style="2" customWidth="1"/>
    <col min="11" max="13" width="9.33203125" style="2" customWidth="1"/>
    <col min="14" max="14" width="1.66015625" style="2" bestFit="1" customWidth="1"/>
    <col min="15" max="15" width="6.58203125" style="2" bestFit="1" customWidth="1"/>
    <col min="16" max="16" width="1.66015625" style="2" bestFit="1" customWidth="1"/>
    <col min="17" max="17" width="8.33203125" style="2" bestFit="1" customWidth="1"/>
    <col min="18" max="18" width="12.66015625" style="2" customWidth="1"/>
    <col min="19" max="19" width="1.50390625" style="2" customWidth="1"/>
    <col min="20" max="20" width="12.16015625" style="2" customWidth="1"/>
    <col min="21" max="16384" width="8.83203125" style="2" customWidth="1"/>
  </cols>
  <sheetData>
    <row r="1" spans="2:20" ht="25.5" customHeight="1">
      <c r="B1" s="66" t="s">
        <v>48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13.5" customHeight="1">
      <c r="B2" s="3"/>
      <c r="C2" s="4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T2" s="4" t="s">
        <v>57</v>
      </c>
    </row>
    <row r="3" spans="2:20" ht="6" customHeight="1" thickBot="1">
      <c r="B3" s="5"/>
      <c r="C3" s="4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6"/>
      <c r="R3" s="6"/>
      <c r="S3" s="6"/>
      <c r="T3" s="6"/>
    </row>
    <row r="4" spans="2:20" ht="13.5">
      <c r="B4" s="72" t="s">
        <v>15</v>
      </c>
      <c r="C4" s="74" t="s">
        <v>16</v>
      </c>
      <c r="D4" s="79" t="s">
        <v>36</v>
      </c>
      <c r="E4" s="80"/>
      <c r="F4" s="80"/>
      <c r="G4" s="80"/>
      <c r="H4" s="80"/>
      <c r="I4" s="80"/>
      <c r="J4" s="81"/>
      <c r="K4" s="74" t="s">
        <v>37</v>
      </c>
      <c r="L4" s="10" t="s">
        <v>0</v>
      </c>
      <c r="M4" s="7" t="s">
        <v>1</v>
      </c>
      <c r="N4" s="11"/>
      <c r="O4" s="12"/>
      <c r="P4" s="12"/>
      <c r="Q4" s="10" t="s">
        <v>38</v>
      </c>
      <c r="R4" s="10" t="s">
        <v>2</v>
      </c>
      <c r="S4" s="67" t="s">
        <v>45</v>
      </c>
      <c r="T4" s="68"/>
    </row>
    <row r="5" spans="2:20" ht="13.5">
      <c r="B5" s="73"/>
      <c r="C5" s="75"/>
      <c r="D5" s="76" t="s">
        <v>34</v>
      </c>
      <c r="E5" s="77"/>
      <c r="F5" s="77"/>
      <c r="G5" s="78"/>
      <c r="H5" s="14" t="s">
        <v>3</v>
      </c>
      <c r="I5" s="14" t="s">
        <v>4</v>
      </c>
      <c r="J5" s="49" t="s">
        <v>5</v>
      </c>
      <c r="K5" s="75"/>
      <c r="L5" s="14" t="s">
        <v>6</v>
      </c>
      <c r="M5" s="13" t="s">
        <v>7</v>
      </c>
      <c r="N5" s="9"/>
      <c r="O5" s="8"/>
      <c r="P5" s="8"/>
      <c r="Q5" s="14" t="s">
        <v>8</v>
      </c>
      <c r="R5" s="14" t="s">
        <v>9</v>
      </c>
      <c r="S5" s="69"/>
      <c r="T5" s="70"/>
    </row>
    <row r="6" spans="2:21" ht="13.5">
      <c r="B6" s="15">
        <v>1</v>
      </c>
      <c r="C6" s="10" t="s">
        <v>17</v>
      </c>
      <c r="D6" s="16">
        <f aca="true" t="shared" si="0" ref="D6:D22">I6+J6</f>
        <v>38527</v>
      </c>
      <c r="E6" s="3" t="s">
        <v>10</v>
      </c>
      <c r="F6" s="17">
        <v>92576</v>
      </c>
      <c r="G6" s="18" t="s">
        <v>11</v>
      </c>
      <c r="H6" s="48" t="s">
        <v>47</v>
      </c>
      <c r="I6" s="17">
        <v>18533</v>
      </c>
      <c r="J6" s="17">
        <v>19994</v>
      </c>
      <c r="K6" s="17">
        <v>8623</v>
      </c>
      <c r="L6" s="19">
        <f aca="true" t="shared" si="1" ref="L6:L26">D6/K6</f>
        <v>4.467934593528934</v>
      </c>
      <c r="M6" s="17">
        <v>1958</v>
      </c>
      <c r="N6" s="17" t="s">
        <v>10</v>
      </c>
      <c r="O6" s="20">
        <v>408</v>
      </c>
      <c r="P6" s="18" t="s">
        <v>11</v>
      </c>
      <c r="Q6" s="21">
        <v>438</v>
      </c>
      <c r="R6" s="22">
        <v>92.7</v>
      </c>
      <c r="S6" s="22"/>
      <c r="T6" s="18" t="s">
        <v>39</v>
      </c>
      <c r="U6" s="38"/>
    </row>
    <row r="7" spans="2:21" ht="13.5">
      <c r="B7" s="15">
        <v>2</v>
      </c>
      <c r="C7" s="44" t="s">
        <v>18</v>
      </c>
      <c r="D7" s="16">
        <f t="shared" si="0"/>
        <v>44556</v>
      </c>
      <c r="E7" s="3" t="s">
        <v>10</v>
      </c>
      <c r="F7" s="17">
        <v>101765</v>
      </c>
      <c r="G7" s="18" t="s">
        <v>11</v>
      </c>
      <c r="H7" s="23">
        <f>(F7-F6)/F6*100</f>
        <v>9.925898721050812</v>
      </c>
      <c r="I7" s="17">
        <v>22257</v>
      </c>
      <c r="J7" s="17">
        <v>22299</v>
      </c>
      <c r="K7" s="17">
        <v>10052</v>
      </c>
      <c r="L7" s="19">
        <f t="shared" si="1"/>
        <v>4.432550736171906</v>
      </c>
      <c r="M7" s="17">
        <v>2264</v>
      </c>
      <c r="N7" s="17" t="s">
        <v>10</v>
      </c>
      <c r="O7" s="20">
        <v>448</v>
      </c>
      <c r="P7" s="18" t="s">
        <v>11</v>
      </c>
      <c r="Q7" s="21">
        <v>511</v>
      </c>
      <c r="R7" s="22">
        <v>99.8</v>
      </c>
      <c r="S7" s="22"/>
      <c r="T7" s="18" t="s">
        <v>12</v>
      </c>
      <c r="U7" s="38"/>
    </row>
    <row r="8" spans="2:21" ht="13.5">
      <c r="B8" s="15">
        <v>3</v>
      </c>
      <c r="C8" s="10" t="s">
        <v>19</v>
      </c>
      <c r="D8" s="16">
        <f t="shared" si="0"/>
        <v>65507</v>
      </c>
      <c r="E8" s="3" t="s">
        <v>10</v>
      </c>
      <c r="F8" s="17">
        <v>109521</v>
      </c>
      <c r="G8" s="18" t="s">
        <v>11</v>
      </c>
      <c r="H8" s="23">
        <f>(F8-F7)/F7*100</f>
        <v>7.621480862772073</v>
      </c>
      <c r="I8" s="17">
        <v>31746</v>
      </c>
      <c r="J8" s="17">
        <v>33761</v>
      </c>
      <c r="K8" s="17">
        <v>14026</v>
      </c>
      <c r="L8" s="19">
        <f t="shared" si="1"/>
        <v>4.670397832596606</v>
      </c>
      <c r="M8" s="17">
        <v>1288</v>
      </c>
      <c r="N8" s="17" t="s">
        <v>10</v>
      </c>
      <c r="O8" s="20">
        <v>483</v>
      </c>
      <c r="P8" s="18" t="s">
        <v>11</v>
      </c>
      <c r="Q8" s="21">
        <v>276</v>
      </c>
      <c r="R8" s="22">
        <v>94</v>
      </c>
      <c r="S8" s="22"/>
      <c r="T8" s="18" t="s">
        <v>40</v>
      </c>
      <c r="U8" s="38"/>
    </row>
    <row r="9" spans="2:21" ht="13.5">
      <c r="B9" s="15">
        <v>4</v>
      </c>
      <c r="C9" s="44" t="s">
        <v>20</v>
      </c>
      <c r="D9" s="16">
        <f t="shared" si="0"/>
        <v>77195</v>
      </c>
      <c r="E9" s="3" t="s">
        <v>10</v>
      </c>
      <c r="F9" s="17">
        <v>122095</v>
      </c>
      <c r="G9" s="18" t="s">
        <v>11</v>
      </c>
      <c r="H9" s="23">
        <f>(F9-F8)/F8*100</f>
        <v>11.480903205777887</v>
      </c>
      <c r="I9" s="17">
        <v>37124</v>
      </c>
      <c r="J9" s="17">
        <v>40071</v>
      </c>
      <c r="K9" s="17">
        <v>15650</v>
      </c>
      <c r="L9" s="19">
        <f t="shared" si="1"/>
        <v>4.93258785942492</v>
      </c>
      <c r="M9" s="17">
        <v>1518</v>
      </c>
      <c r="N9" s="17" t="s">
        <v>10</v>
      </c>
      <c r="O9" s="20">
        <v>538</v>
      </c>
      <c r="P9" s="18" t="s">
        <v>11</v>
      </c>
      <c r="Q9" s="21">
        <v>308</v>
      </c>
      <c r="R9" s="22">
        <v>92.6</v>
      </c>
      <c r="S9" s="22"/>
      <c r="T9" s="18" t="s">
        <v>12</v>
      </c>
      <c r="U9" s="38"/>
    </row>
    <row r="10" spans="2:21" ht="13.5">
      <c r="B10" s="15">
        <v>5</v>
      </c>
      <c r="C10" s="44" t="s">
        <v>21</v>
      </c>
      <c r="D10" s="16">
        <f t="shared" si="0"/>
        <v>84073</v>
      </c>
      <c r="E10" s="3" t="s">
        <v>10</v>
      </c>
      <c r="F10" s="17">
        <v>130180</v>
      </c>
      <c r="G10" s="18" t="s">
        <v>11</v>
      </c>
      <c r="H10" s="23">
        <f>(F10-F9)/F9*100</f>
        <v>6.621892788402474</v>
      </c>
      <c r="I10" s="17">
        <v>39575</v>
      </c>
      <c r="J10" s="17">
        <v>44498</v>
      </c>
      <c r="K10" s="17">
        <v>17142</v>
      </c>
      <c r="L10" s="19">
        <f t="shared" si="1"/>
        <v>4.904503558511259</v>
      </c>
      <c r="M10" s="17">
        <v>1654</v>
      </c>
      <c r="N10" s="17" t="s">
        <v>10</v>
      </c>
      <c r="O10" s="20">
        <v>574</v>
      </c>
      <c r="P10" s="18" t="s">
        <v>11</v>
      </c>
      <c r="Q10" s="21">
        <v>337</v>
      </c>
      <c r="R10" s="22">
        <v>88.9</v>
      </c>
      <c r="S10" s="22"/>
      <c r="T10" s="18" t="s">
        <v>12</v>
      </c>
      <c r="U10" s="38"/>
    </row>
    <row r="11" spans="2:21" ht="13.5">
      <c r="B11" s="15">
        <v>6</v>
      </c>
      <c r="C11" s="44" t="s">
        <v>25</v>
      </c>
      <c r="D11" s="16">
        <f t="shared" si="0"/>
        <v>85361</v>
      </c>
      <c r="E11" s="3" t="s">
        <v>10</v>
      </c>
      <c r="F11" s="17">
        <v>145331</v>
      </c>
      <c r="G11" s="18" t="s">
        <v>11</v>
      </c>
      <c r="H11" s="23">
        <f aca="true" t="shared" si="2" ref="H11:H23">(D11-D10)/D10*100</f>
        <v>1.5320019506857137</v>
      </c>
      <c r="I11" s="17">
        <v>40135</v>
      </c>
      <c r="J11" s="17">
        <v>45226</v>
      </c>
      <c r="K11" s="17">
        <v>18641</v>
      </c>
      <c r="L11" s="19">
        <f t="shared" si="1"/>
        <v>4.579207124081326</v>
      </c>
      <c r="M11" s="17">
        <v>1679</v>
      </c>
      <c r="N11" s="17" t="s">
        <v>10</v>
      </c>
      <c r="O11" s="20">
        <v>639</v>
      </c>
      <c r="P11" s="18" t="s">
        <v>11</v>
      </c>
      <c r="Q11" s="21">
        <v>367</v>
      </c>
      <c r="R11" s="22">
        <v>88.7</v>
      </c>
      <c r="S11" s="22"/>
      <c r="T11" s="18" t="s">
        <v>13</v>
      </c>
      <c r="U11" s="38"/>
    </row>
    <row r="12" spans="2:21" ht="13.5">
      <c r="B12" s="15">
        <v>7</v>
      </c>
      <c r="C12" s="44" t="s">
        <v>26</v>
      </c>
      <c r="D12" s="16">
        <f t="shared" si="0"/>
        <v>96030</v>
      </c>
      <c r="E12" s="3" t="s">
        <v>10</v>
      </c>
      <c r="F12" s="17">
        <v>157069</v>
      </c>
      <c r="G12" s="18" t="s">
        <v>11</v>
      </c>
      <c r="H12" s="23">
        <f t="shared" si="2"/>
        <v>12.49868206792329</v>
      </c>
      <c r="I12" s="17">
        <v>44637</v>
      </c>
      <c r="J12" s="17">
        <v>51393</v>
      </c>
      <c r="K12" s="17">
        <v>19953</v>
      </c>
      <c r="L12" s="19">
        <f t="shared" si="1"/>
        <v>4.812810103743798</v>
      </c>
      <c r="M12" s="17">
        <v>1889</v>
      </c>
      <c r="N12" s="17" t="s">
        <v>10</v>
      </c>
      <c r="O12" s="20">
        <v>692</v>
      </c>
      <c r="P12" s="18" t="s">
        <v>11</v>
      </c>
      <c r="Q12" s="21">
        <v>392</v>
      </c>
      <c r="R12" s="22">
        <v>86.9</v>
      </c>
      <c r="S12" s="22"/>
      <c r="T12" s="18" t="s">
        <v>14</v>
      </c>
      <c r="U12" s="38"/>
    </row>
    <row r="13" spans="2:21" ht="13.5">
      <c r="B13" s="15">
        <v>8</v>
      </c>
      <c r="C13" s="44" t="s">
        <v>28</v>
      </c>
      <c r="D13" s="16">
        <f t="shared" si="0"/>
        <v>155902</v>
      </c>
      <c r="E13" s="3" t="s">
        <v>10</v>
      </c>
      <c r="F13" s="17">
        <v>166803</v>
      </c>
      <c r="G13" s="18" t="s">
        <v>11</v>
      </c>
      <c r="H13" s="23">
        <f t="shared" si="2"/>
        <v>62.34718317192544</v>
      </c>
      <c r="I13" s="17">
        <v>74640</v>
      </c>
      <c r="J13" s="17">
        <v>81262</v>
      </c>
      <c r="K13" s="17">
        <v>31417</v>
      </c>
      <c r="L13" s="19">
        <f t="shared" si="1"/>
        <v>4.9623452271063435</v>
      </c>
      <c r="M13" s="17">
        <v>732</v>
      </c>
      <c r="N13" s="17" t="s">
        <v>10</v>
      </c>
      <c r="O13" s="20">
        <v>735</v>
      </c>
      <c r="P13" s="18" t="s">
        <v>11</v>
      </c>
      <c r="Q13" s="21">
        <v>148</v>
      </c>
      <c r="R13" s="22">
        <v>91.9</v>
      </c>
      <c r="S13" s="22"/>
      <c r="T13" s="18" t="s">
        <v>41</v>
      </c>
      <c r="U13" s="38"/>
    </row>
    <row r="14" spans="2:21" ht="13.5">
      <c r="B14" s="15">
        <v>9</v>
      </c>
      <c r="C14" s="44" t="s">
        <v>27</v>
      </c>
      <c r="D14" s="16">
        <f t="shared" si="0"/>
        <v>166095</v>
      </c>
      <c r="E14" s="3" t="s">
        <v>10</v>
      </c>
      <c r="F14" s="17">
        <v>176281</v>
      </c>
      <c r="G14" s="18" t="s">
        <v>11</v>
      </c>
      <c r="H14" s="23">
        <f t="shared" si="2"/>
        <v>6.53808161537376</v>
      </c>
      <c r="I14" s="17">
        <v>80267</v>
      </c>
      <c r="J14" s="17">
        <v>85828</v>
      </c>
      <c r="K14" s="17">
        <v>35730</v>
      </c>
      <c r="L14" s="19">
        <f t="shared" si="1"/>
        <v>4.648614609571789</v>
      </c>
      <c r="M14" s="17">
        <v>792</v>
      </c>
      <c r="N14" s="17" t="s">
        <v>10</v>
      </c>
      <c r="O14" s="20">
        <v>777</v>
      </c>
      <c r="P14" s="18" t="s">
        <v>11</v>
      </c>
      <c r="Q14" s="21">
        <v>170</v>
      </c>
      <c r="R14" s="22">
        <v>93.5</v>
      </c>
      <c r="S14" s="22"/>
      <c r="T14" s="18" t="s">
        <v>42</v>
      </c>
      <c r="U14" s="38"/>
    </row>
    <row r="15" spans="2:21" ht="13.5">
      <c r="B15" s="15">
        <v>10</v>
      </c>
      <c r="C15" s="44" t="s">
        <v>29</v>
      </c>
      <c r="D15" s="16">
        <f t="shared" si="0"/>
        <v>194409</v>
      </c>
      <c r="E15" s="3" t="s">
        <v>10</v>
      </c>
      <c r="F15" s="17">
        <v>194409</v>
      </c>
      <c r="G15" s="18" t="s">
        <v>11</v>
      </c>
      <c r="H15" s="23">
        <f t="shared" si="2"/>
        <v>17.04687076672988</v>
      </c>
      <c r="I15" s="17">
        <v>94541</v>
      </c>
      <c r="J15" s="17">
        <v>99868</v>
      </c>
      <c r="K15" s="17">
        <v>44712</v>
      </c>
      <c r="L15" s="19">
        <f t="shared" si="1"/>
        <v>4.348027375201288</v>
      </c>
      <c r="M15" s="17">
        <v>856</v>
      </c>
      <c r="N15" s="17" t="s">
        <v>10</v>
      </c>
      <c r="O15" s="20">
        <v>857</v>
      </c>
      <c r="P15" s="18" t="s">
        <v>11</v>
      </c>
      <c r="Q15" s="21">
        <v>197</v>
      </c>
      <c r="R15" s="22">
        <v>94.7</v>
      </c>
      <c r="S15" s="22"/>
      <c r="T15" s="18" t="s">
        <v>43</v>
      </c>
      <c r="U15" s="38"/>
    </row>
    <row r="16" spans="2:21" ht="13.5">
      <c r="B16" s="15">
        <v>11</v>
      </c>
      <c r="C16" s="44" t="s">
        <v>30</v>
      </c>
      <c r="D16" s="16">
        <f t="shared" si="0"/>
        <v>210515</v>
      </c>
      <c r="E16" s="3" t="s">
        <v>10</v>
      </c>
      <c r="F16" s="17">
        <v>210515</v>
      </c>
      <c r="G16" s="18" t="s">
        <v>11</v>
      </c>
      <c r="H16" s="23">
        <f t="shared" si="2"/>
        <v>8.284595877762861</v>
      </c>
      <c r="I16" s="17">
        <v>102886</v>
      </c>
      <c r="J16" s="17">
        <v>107629</v>
      </c>
      <c r="K16" s="17">
        <v>51742</v>
      </c>
      <c r="L16" s="19">
        <f t="shared" si="1"/>
        <v>4.068551660160025</v>
      </c>
      <c r="M16" s="17">
        <v>927</v>
      </c>
      <c r="N16" s="17" t="s">
        <v>10</v>
      </c>
      <c r="O16" s="20">
        <v>928</v>
      </c>
      <c r="P16" s="18" t="s">
        <v>11</v>
      </c>
      <c r="Q16" s="21">
        <v>228</v>
      </c>
      <c r="R16" s="22">
        <v>95.6</v>
      </c>
      <c r="S16" s="22"/>
      <c r="T16" s="18" t="s">
        <v>12</v>
      </c>
      <c r="U16" s="38"/>
    </row>
    <row r="17" spans="2:21" ht="13.5">
      <c r="B17" s="15">
        <v>12</v>
      </c>
      <c r="C17" s="44" t="s">
        <v>31</v>
      </c>
      <c r="D17" s="16">
        <f t="shared" si="0"/>
        <v>234510</v>
      </c>
      <c r="E17" s="3" t="s">
        <v>10</v>
      </c>
      <c r="F17" s="17">
        <v>234510</v>
      </c>
      <c r="G17" s="18" t="s">
        <v>11</v>
      </c>
      <c r="H17" s="23">
        <f t="shared" si="2"/>
        <v>11.398237655273972</v>
      </c>
      <c r="I17" s="17">
        <v>115639</v>
      </c>
      <c r="J17" s="17">
        <v>118871</v>
      </c>
      <c r="K17" s="17">
        <v>61145</v>
      </c>
      <c r="L17" s="19">
        <f t="shared" si="1"/>
        <v>3.8353095101807178</v>
      </c>
      <c r="M17" s="17">
        <v>1033</v>
      </c>
      <c r="N17" s="17" t="s">
        <v>10</v>
      </c>
      <c r="O17" s="20">
        <v>1033</v>
      </c>
      <c r="P17" s="18" t="s">
        <v>11</v>
      </c>
      <c r="Q17" s="21">
        <v>269</v>
      </c>
      <c r="R17" s="22">
        <v>97.3</v>
      </c>
      <c r="S17" s="22"/>
      <c r="T17" s="18" t="s">
        <v>12</v>
      </c>
      <c r="U17" s="38"/>
    </row>
    <row r="18" spans="2:21" ht="13.5">
      <c r="B18" s="15">
        <v>13</v>
      </c>
      <c r="C18" s="44" t="s">
        <v>32</v>
      </c>
      <c r="D18" s="16">
        <f t="shared" si="0"/>
        <v>262372</v>
      </c>
      <c r="E18" s="3" t="s">
        <v>10</v>
      </c>
      <c r="F18" s="17">
        <v>262372</v>
      </c>
      <c r="G18" s="18" t="s">
        <v>11</v>
      </c>
      <c r="H18" s="23">
        <f t="shared" si="2"/>
        <v>11.880943243358493</v>
      </c>
      <c r="I18" s="17">
        <v>129909</v>
      </c>
      <c r="J18" s="17">
        <v>132463</v>
      </c>
      <c r="K18" s="17">
        <v>74396</v>
      </c>
      <c r="L18" s="19">
        <f t="shared" si="1"/>
        <v>3.526694983601269</v>
      </c>
      <c r="M18" s="17">
        <v>1156</v>
      </c>
      <c r="N18" s="17" t="s">
        <v>10</v>
      </c>
      <c r="O18" s="20">
        <v>1156</v>
      </c>
      <c r="P18" s="18" t="s">
        <v>11</v>
      </c>
      <c r="Q18" s="21">
        <v>328</v>
      </c>
      <c r="R18" s="22">
        <v>98.1</v>
      </c>
      <c r="S18" s="22"/>
      <c r="T18" s="18" t="s">
        <v>12</v>
      </c>
      <c r="U18" s="38"/>
    </row>
    <row r="19" spans="2:21" ht="13.5">
      <c r="B19" s="15">
        <v>14</v>
      </c>
      <c r="C19" s="44" t="s">
        <v>33</v>
      </c>
      <c r="D19" s="16">
        <f t="shared" si="0"/>
        <v>284996</v>
      </c>
      <c r="E19" s="3" t="s">
        <v>10</v>
      </c>
      <c r="F19" s="17">
        <v>284996</v>
      </c>
      <c r="G19" s="18" t="s">
        <v>11</v>
      </c>
      <c r="H19" s="23">
        <f t="shared" si="2"/>
        <v>8.622871342978671</v>
      </c>
      <c r="I19" s="17">
        <v>141425</v>
      </c>
      <c r="J19" s="17">
        <v>143571</v>
      </c>
      <c r="K19" s="17">
        <v>82391</v>
      </c>
      <c r="L19" s="19">
        <f t="shared" si="1"/>
        <v>3.4590671311186902</v>
      </c>
      <c r="M19" s="17">
        <v>1255</v>
      </c>
      <c r="N19" s="17" t="s">
        <v>10</v>
      </c>
      <c r="O19" s="20">
        <v>1256</v>
      </c>
      <c r="P19" s="18" t="s">
        <v>11</v>
      </c>
      <c r="Q19" s="21">
        <v>363</v>
      </c>
      <c r="R19" s="22">
        <v>98.5</v>
      </c>
      <c r="S19" s="22"/>
      <c r="T19" s="18" t="s">
        <v>12</v>
      </c>
      <c r="U19" s="38"/>
    </row>
    <row r="20" spans="2:21" ht="13.5">
      <c r="B20" s="15">
        <v>15</v>
      </c>
      <c r="C20" s="10" t="s">
        <v>22</v>
      </c>
      <c r="D20" s="16">
        <f t="shared" si="0"/>
        <v>306822</v>
      </c>
      <c r="E20" s="3" t="s">
        <v>10</v>
      </c>
      <c r="F20" s="17">
        <v>306822</v>
      </c>
      <c r="G20" s="18" t="s">
        <v>11</v>
      </c>
      <c r="H20" s="23">
        <f t="shared" si="2"/>
        <v>7.6583530996926275</v>
      </c>
      <c r="I20" s="17">
        <v>153174</v>
      </c>
      <c r="J20" s="17">
        <v>153648</v>
      </c>
      <c r="K20" s="17">
        <v>94195</v>
      </c>
      <c r="L20" s="19">
        <f t="shared" si="1"/>
        <v>3.25730665109613</v>
      </c>
      <c r="M20" s="17">
        <v>1352</v>
      </c>
      <c r="N20" s="17" t="s">
        <v>10</v>
      </c>
      <c r="O20" s="20">
        <v>1352</v>
      </c>
      <c r="P20" s="18" t="s">
        <v>11</v>
      </c>
      <c r="Q20" s="21">
        <v>415</v>
      </c>
      <c r="R20" s="22">
        <v>99.7</v>
      </c>
      <c r="S20" s="22"/>
      <c r="T20" s="18" t="s">
        <v>44</v>
      </c>
      <c r="U20" s="38"/>
    </row>
    <row r="21" spans="2:21" ht="13.5">
      <c r="B21" s="15">
        <v>16</v>
      </c>
      <c r="C21" s="44" t="s">
        <v>23</v>
      </c>
      <c r="D21" s="16">
        <f t="shared" si="0"/>
        <v>322621</v>
      </c>
      <c r="E21" s="3" t="s">
        <v>10</v>
      </c>
      <c r="F21" s="17">
        <v>322621</v>
      </c>
      <c r="G21" s="18" t="s">
        <v>11</v>
      </c>
      <c r="H21" s="23">
        <f t="shared" si="2"/>
        <v>5.149239624277268</v>
      </c>
      <c r="I21" s="17">
        <v>161147</v>
      </c>
      <c r="J21" s="17">
        <v>161474</v>
      </c>
      <c r="K21" s="17">
        <v>104134</v>
      </c>
      <c r="L21" s="19">
        <f t="shared" si="1"/>
        <v>3.098133174563543</v>
      </c>
      <c r="M21" s="17">
        <v>1421</v>
      </c>
      <c r="N21" s="17" t="s">
        <v>10</v>
      </c>
      <c r="O21" s="20">
        <v>1421</v>
      </c>
      <c r="P21" s="18" t="s">
        <v>11</v>
      </c>
      <c r="Q21" s="21">
        <v>459</v>
      </c>
      <c r="R21" s="22">
        <v>99.8</v>
      </c>
      <c r="S21" s="22"/>
      <c r="T21" s="18" t="s">
        <v>12</v>
      </c>
      <c r="U21" s="38"/>
    </row>
    <row r="22" spans="2:21" ht="13.5">
      <c r="B22" s="15">
        <v>17</v>
      </c>
      <c r="C22" s="44" t="s">
        <v>24</v>
      </c>
      <c r="D22" s="16">
        <f t="shared" si="0"/>
        <v>336583</v>
      </c>
      <c r="E22" s="3" t="s">
        <v>10</v>
      </c>
      <c r="F22" s="17">
        <v>336583</v>
      </c>
      <c r="G22" s="18" t="s">
        <v>11</v>
      </c>
      <c r="H22" s="23">
        <f t="shared" si="2"/>
        <v>4.327678607406214</v>
      </c>
      <c r="I22" s="17">
        <v>168266</v>
      </c>
      <c r="J22" s="17">
        <v>168317</v>
      </c>
      <c r="K22" s="17">
        <v>114517</v>
      </c>
      <c r="L22" s="19">
        <f t="shared" si="1"/>
        <v>2.939153138835282</v>
      </c>
      <c r="M22" s="17">
        <v>1483</v>
      </c>
      <c r="N22" s="17" t="s">
        <v>10</v>
      </c>
      <c r="O22" s="20">
        <v>1483</v>
      </c>
      <c r="P22" s="18" t="s">
        <v>11</v>
      </c>
      <c r="Q22" s="21">
        <v>505</v>
      </c>
      <c r="R22" s="22">
        <v>100</v>
      </c>
      <c r="S22" s="22"/>
      <c r="T22" s="18" t="s">
        <v>12</v>
      </c>
      <c r="U22" s="38"/>
    </row>
    <row r="23" spans="2:21" ht="13.5">
      <c r="B23" s="15">
        <v>18</v>
      </c>
      <c r="C23" s="44" t="s">
        <v>49</v>
      </c>
      <c r="D23" s="16">
        <f>I23+J23</f>
        <v>354704</v>
      </c>
      <c r="E23" s="3" t="s">
        <v>10</v>
      </c>
      <c r="F23" s="47">
        <v>354704</v>
      </c>
      <c r="G23" s="18" t="s">
        <v>11</v>
      </c>
      <c r="H23" s="23">
        <f t="shared" si="2"/>
        <v>5.3838132050638325</v>
      </c>
      <c r="I23" s="47">
        <v>179294</v>
      </c>
      <c r="J23" s="47">
        <v>175410</v>
      </c>
      <c r="K23" s="47">
        <v>128837</v>
      </c>
      <c r="L23" s="19">
        <f>D23/K23</f>
        <v>2.753122162111816</v>
      </c>
      <c r="M23" s="17">
        <f>D23/226.97</f>
        <v>1562.7792219236023</v>
      </c>
      <c r="N23" s="17" t="s">
        <v>10</v>
      </c>
      <c r="O23" s="20">
        <f>F23/226.97</f>
        <v>1562.7792219236023</v>
      </c>
      <c r="P23" s="18" t="s">
        <v>11</v>
      </c>
      <c r="Q23" s="50">
        <v>568</v>
      </c>
      <c r="R23" s="22">
        <v>102.2</v>
      </c>
      <c r="S23" s="22"/>
      <c r="T23" s="18" t="s">
        <v>12</v>
      </c>
      <c r="U23" s="38"/>
    </row>
    <row r="24" spans="2:21" ht="13.5">
      <c r="B24" s="15">
        <v>19</v>
      </c>
      <c r="C24" s="51" t="s">
        <v>50</v>
      </c>
      <c r="D24" s="16">
        <f>I24+J24</f>
        <v>372357</v>
      </c>
      <c r="E24" s="3" t="s">
        <v>10</v>
      </c>
      <c r="F24" s="47">
        <v>363743</v>
      </c>
      <c r="G24" s="18" t="s">
        <v>11</v>
      </c>
      <c r="H24" s="23">
        <f>(D24-D23)/D23*100</f>
        <v>4.976825747665659</v>
      </c>
      <c r="I24" s="47">
        <v>187649</v>
      </c>
      <c r="J24" s="47">
        <v>184708</v>
      </c>
      <c r="K24" s="47">
        <v>138255</v>
      </c>
      <c r="L24" s="19">
        <f t="shared" si="1"/>
        <v>2.693262449820983</v>
      </c>
      <c r="M24" s="17">
        <f>D24/387.24</f>
        <v>961.5664704059498</v>
      </c>
      <c r="N24" s="17" t="s">
        <v>10</v>
      </c>
      <c r="O24" s="20">
        <f>F24/226.97</f>
        <v>1602.6038683526458</v>
      </c>
      <c r="P24" s="18" t="s">
        <v>11</v>
      </c>
      <c r="Q24" s="50">
        <v>357</v>
      </c>
      <c r="R24" s="22">
        <v>101.6</v>
      </c>
      <c r="S24" s="22"/>
      <c r="T24" s="18" t="s">
        <v>51</v>
      </c>
      <c r="U24" s="38"/>
    </row>
    <row r="25" spans="2:21" s="65" customFormat="1" ht="13.5">
      <c r="B25" s="52">
        <v>20</v>
      </c>
      <c r="C25" s="53" t="s">
        <v>55</v>
      </c>
      <c r="D25" s="54">
        <v>381051</v>
      </c>
      <c r="E25" s="55" t="s">
        <v>53</v>
      </c>
      <c r="F25" s="56">
        <v>372942</v>
      </c>
      <c r="G25" s="57" t="s">
        <v>54</v>
      </c>
      <c r="H25" s="23">
        <f>(D25-D24)/D24*100</f>
        <v>2.3348560655499964</v>
      </c>
      <c r="I25" s="56">
        <v>192771</v>
      </c>
      <c r="J25" s="56">
        <v>188280</v>
      </c>
      <c r="K25" s="56">
        <v>147418</v>
      </c>
      <c r="L25" s="59">
        <f>D25/K25</f>
        <v>2.584833602409475</v>
      </c>
      <c r="M25" s="60">
        <f>D25/387.2</f>
        <v>984.1193181818182</v>
      </c>
      <c r="N25" s="60" t="s">
        <v>53</v>
      </c>
      <c r="O25" s="61">
        <f>F25/226.97</f>
        <v>1643.1334537604089</v>
      </c>
      <c r="P25" s="57" t="s">
        <v>54</v>
      </c>
      <c r="Q25" s="62">
        <v>381</v>
      </c>
      <c r="R25" s="63">
        <v>102.4</v>
      </c>
      <c r="S25" s="63"/>
      <c r="T25" s="57" t="s">
        <v>52</v>
      </c>
      <c r="U25" s="64"/>
    </row>
    <row r="26" spans="2:21" s="65" customFormat="1" ht="13.5">
      <c r="B26" s="52">
        <v>21</v>
      </c>
      <c r="C26" s="10" t="s">
        <v>56</v>
      </c>
      <c r="D26" s="54">
        <v>384654</v>
      </c>
      <c r="E26" s="55" t="s">
        <v>53</v>
      </c>
      <c r="F26" s="56">
        <v>377123</v>
      </c>
      <c r="G26" s="57" t="s">
        <v>54</v>
      </c>
      <c r="H26" s="58">
        <f>(D26-D25)/D25*100</f>
        <v>0.9455427226276798</v>
      </c>
      <c r="I26" s="56">
        <v>193719</v>
      </c>
      <c r="J26" s="56">
        <v>190935</v>
      </c>
      <c r="K26" s="56">
        <v>156619</v>
      </c>
      <c r="L26" s="59">
        <f t="shared" si="1"/>
        <v>2.455985544538019</v>
      </c>
      <c r="M26" s="60">
        <f>D26/387.2</f>
        <v>993.4245867768595</v>
      </c>
      <c r="N26" s="60" t="s">
        <v>53</v>
      </c>
      <c r="O26" s="61">
        <f>F26/226.97</f>
        <v>1661.554390448077</v>
      </c>
      <c r="P26" s="57" t="s">
        <v>54</v>
      </c>
      <c r="Q26" s="62">
        <v>404</v>
      </c>
      <c r="R26" s="63">
        <v>101.5</v>
      </c>
      <c r="S26" s="63"/>
      <c r="T26" s="57" t="s">
        <v>12</v>
      </c>
      <c r="U26" s="64"/>
    </row>
    <row r="27" spans="2:20" ht="4.5" customHeight="1" thickBot="1">
      <c r="B27" s="24"/>
      <c r="C27" s="42"/>
      <c r="D27" s="25"/>
      <c r="E27" s="5"/>
      <c r="F27" s="26"/>
      <c r="G27" s="5"/>
      <c r="H27" s="27"/>
      <c r="I27" s="26"/>
      <c r="J27" s="26"/>
      <c r="K27" s="26"/>
      <c r="L27" s="28"/>
      <c r="M27" s="26"/>
      <c r="N27" s="26"/>
      <c r="O27" s="5"/>
      <c r="P27" s="5"/>
      <c r="Q27" s="24"/>
      <c r="R27" s="29"/>
      <c r="S27" s="29"/>
      <c r="T27" s="5"/>
    </row>
    <row r="28" spans="2:20" ht="3.75" customHeight="1">
      <c r="B28" s="30"/>
      <c r="C28" s="39"/>
      <c r="D28" s="31"/>
      <c r="E28" s="3"/>
      <c r="F28" s="31"/>
      <c r="G28" s="3"/>
      <c r="H28" s="32"/>
      <c r="I28" s="31"/>
      <c r="J28" s="31"/>
      <c r="K28" s="31"/>
      <c r="L28" s="33"/>
      <c r="M28" s="31"/>
      <c r="N28" s="31"/>
      <c r="O28" s="3"/>
      <c r="P28" s="3"/>
      <c r="Q28" s="30"/>
      <c r="R28" s="34"/>
      <c r="S28" s="34"/>
      <c r="T28" s="3"/>
    </row>
    <row r="29" spans="2:14" ht="13.5">
      <c r="B29" s="45" t="s">
        <v>35</v>
      </c>
      <c r="K29" s="71"/>
      <c r="L29" s="71"/>
      <c r="M29" s="71"/>
      <c r="N29" s="71"/>
    </row>
    <row r="30" spans="2:7" ht="13.5">
      <c r="B30" s="46" t="s">
        <v>46</v>
      </c>
      <c r="C30" s="21"/>
      <c r="D30" s="21"/>
      <c r="E30" s="21"/>
      <c r="F30" s="21"/>
      <c r="G30" s="21"/>
    </row>
    <row r="31" spans="4:19" ht="13.5">
      <c r="D31" s="35"/>
      <c r="H31" s="38"/>
      <c r="L31" s="36"/>
      <c r="M31" s="37"/>
      <c r="N31" s="37"/>
      <c r="Q31" s="37"/>
      <c r="R31" s="38"/>
      <c r="S31" s="38"/>
    </row>
    <row r="32" spans="4:19" ht="13.5">
      <c r="D32" s="35"/>
      <c r="H32" s="38"/>
      <c r="L32" s="36"/>
      <c r="M32" s="37"/>
      <c r="N32" s="37"/>
      <c r="Q32" s="37"/>
      <c r="R32" s="38"/>
      <c r="S32" s="38"/>
    </row>
    <row r="33" spans="4:19" ht="13.5">
      <c r="D33" s="35"/>
      <c r="H33" s="38"/>
      <c r="L33" s="36"/>
      <c r="M33" s="37"/>
      <c r="N33" s="37"/>
      <c r="Q33" s="37"/>
      <c r="R33" s="38"/>
      <c r="S33" s="38"/>
    </row>
    <row r="34" spans="4:19" ht="13.5">
      <c r="D34" s="35"/>
      <c r="H34" s="38"/>
      <c r="L34" s="36"/>
      <c r="M34" s="37"/>
      <c r="N34" s="37"/>
      <c r="Q34" s="37"/>
      <c r="R34" s="38"/>
      <c r="S34" s="38"/>
    </row>
    <row r="35" spans="4:19" ht="13.5">
      <c r="D35" s="35"/>
      <c r="H35" s="38"/>
      <c r="L35" s="36"/>
      <c r="M35" s="37"/>
      <c r="N35" s="37"/>
      <c r="Q35" s="37"/>
      <c r="R35" s="38"/>
      <c r="S35" s="38"/>
    </row>
    <row r="36" spans="4:19" ht="13.5">
      <c r="D36" s="35"/>
      <c r="H36" s="38"/>
      <c r="L36" s="36"/>
      <c r="M36" s="37"/>
      <c r="N36" s="37"/>
      <c r="Q36" s="37"/>
      <c r="R36" s="38"/>
      <c r="S36" s="38"/>
    </row>
    <row r="37" spans="4:19" ht="13.5">
      <c r="D37" s="35"/>
      <c r="H37" s="38"/>
      <c r="L37" s="36"/>
      <c r="M37" s="37"/>
      <c r="N37" s="37"/>
      <c r="Q37" s="37"/>
      <c r="R37" s="38"/>
      <c r="S37" s="38"/>
    </row>
    <row r="38" spans="4:19" ht="13.5">
      <c r="D38" s="35"/>
      <c r="H38" s="38"/>
      <c r="L38" s="36"/>
      <c r="M38" s="37"/>
      <c r="N38" s="37"/>
      <c r="Q38" s="37"/>
      <c r="R38" s="38"/>
      <c r="S38" s="38"/>
    </row>
    <row r="39" spans="4:19" ht="13.5">
      <c r="D39" s="35"/>
      <c r="H39" s="38"/>
      <c r="L39" s="36"/>
      <c r="M39" s="37"/>
      <c r="N39" s="37"/>
      <c r="Q39" s="37"/>
      <c r="R39" s="38"/>
      <c r="S39" s="38"/>
    </row>
    <row r="40" spans="4:19" ht="13.5">
      <c r="D40" s="35"/>
      <c r="H40" s="38"/>
      <c r="L40" s="36"/>
      <c r="M40" s="37"/>
      <c r="N40" s="37"/>
      <c r="Q40" s="37"/>
      <c r="R40" s="38"/>
      <c r="S40" s="38"/>
    </row>
    <row r="41" spans="4:19" ht="13.5">
      <c r="D41" s="35"/>
      <c r="H41" s="38"/>
      <c r="L41" s="36"/>
      <c r="M41" s="37"/>
      <c r="N41" s="37"/>
      <c r="Q41" s="37"/>
      <c r="R41" s="38"/>
      <c r="S41" s="38"/>
    </row>
    <row r="42" spans="4:19" ht="13.5">
      <c r="D42" s="35"/>
      <c r="H42" s="38"/>
      <c r="L42" s="36"/>
      <c r="M42" s="37"/>
      <c r="N42" s="37"/>
      <c r="Q42" s="37"/>
      <c r="R42" s="38"/>
      <c r="S42" s="38"/>
    </row>
    <row r="43" spans="4:19" ht="13.5">
      <c r="D43" s="35"/>
      <c r="H43" s="38"/>
      <c r="L43" s="36"/>
      <c r="M43" s="37"/>
      <c r="N43" s="37"/>
      <c r="Q43" s="37"/>
      <c r="R43" s="38"/>
      <c r="S43" s="38"/>
    </row>
    <row r="44" spans="4:19" ht="13.5">
      <c r="D44" s="35"/>
      <c r="H44" s="38"/>
      <c r="L44" s="36"/>
      <c r="M44" s="37"/>
      <c r="N44" s="37"/>
      <c r="Q44" s="37"/>
      <c r="R44" s="38"/>
      <c r="S44" s="38"/>
    </row>
    <row r="45" spans="4:19" ht="13.5">
      <c r="D45" s="35"/>
      <c r="H45" s="38"/>
      <c r="L45" s="36"/>
      <c r="M45" s="37"/>
      <c r="N45" s="37"/>
      <c r="Q45" s="37"/>
      <c r="R45" s="38"/>
      <c r="S45" s="38"/>
    </row>
    <row r="46" spans="4:12" ht="13.5">
      <c r="D46" s="35"/>
      <c r="H46" s="38"/>
      <c r="L46" s="36"/>
    </row>
    <row r="47" spans="4:12" ht="13.5">
      <c r="D47" s="35"/>
      <c r="H47" s="38"/>
      <c r="L47" s="36"/>
    </row>
    <row r="48" spans="8:12" ht="13.5">
      <c r="H48" s="38"/>
      <c r="L48" s="36"/>
    </row>
    <row r="49" ht="13.5">
      <c r="L49" s="36"/>
    </row>
    <row r="50" ht="13.5">
      <c r="L50" s="36"/>
    </row>
  </sheetData>
  <sheetProtection/>
  <mergeCells count="8">
    <mergeCell ref="B1:T1"/>
    <mergeCell ref="S4:T5"/>
    <mergeCell ref="K29:N29"/>
    <mergeCell ref="B4:B5"/>
    <mergeCell ref="C4:C5"/>
    <mergeCell ref="D5:G5"/>
    <mergeCell ref="D4:J4"/>
    <mergeCell ref="K4:K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亜耶</cp:lastModifiedBy>
  <cp:lastPrinted>2008-01-21T00:52:18Z</cp:lastPrinted>
  <dcterms:created xsi:type="dcterms:W3CDTF">1997-08-20T10:30:37Z</dcterms:created>
  <dcterms:modified xsi:type="dcterms:W3CDTF">2022-05-02T05:39:37Z</dcterms:modified>
  <cp:category/>
  <cp:version/>
  <cp:contentType/>
  <cp:contentStatus/>
</cp:coreProperties>
</file>